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028"/>
  <workbookPr showInkAnnotation="0" autoCompressPictures="0"/>
  <bookViews>
    <workbookView xWindow="5060" yWindow="0" windowWidth="25600" windowHeight="19020" tabRatio="500"/>
  </bookViews>
  <sheets>
    <sheet name="Blad1" sheetId="1" r:id="rId1"/>
  </sheets>
  <externalReferences>
    <externalReference r:id="rId2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58" i="1" l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E58" i="1"/>
  <c r="B58" i="1"/>
  <c r="E57" i="1"/>
  <c r="B57" i="1"/>
  <c r="E56" i="1"/>
  <c r="B56" i="1"/>
  <c r="E55" i="1"/>
  <c r="B55" i="1"/>
  <c r="E54" i="1"/>
  <c r="B54" i="1"/>
  <c r="E53" i="1"/>
  <c r="B53" i="1"/>
  <c r="E52" i="1"/>
  <c r="B52" i="1"/>
  <c r="E51" i="1"/>
  <c r="B51" i="1"/>
  <c r="E50" i="1"/>
  <c r="B50" i="1"/>
  <c r="E49" i="1"/>
  <c r="B49" i="1"/>
  <c r="E48" i="1"/>
  <c r="B48" i="1"/>
  <c r="E47" i="1"/>
  <c r="B47" i="1"/>
  <c r="E46" i="1"/>
  <c r="B46" i="1"/>
  <c r="E45" i="1"/>
  <c r="B45" i="1"/>
  <c r="E44" i="1"/>
  <c r="B44" i="1"/>
  <c r="E43" i="1"/>
  <c r="B43" i="1"/>
  <c r="E42" i="1"/>
  <c r="B42" i="1"/>
  <c r="E41" i="1"/>
  <c r="B41" i="1"/>
  <c r="E40" i="1"/>
  <c r="B40" i="1"/>
  <c r="E39" i="1"/>
  <c r="B39" i="1"/>
  <c r="E38" i="1"/>
  <c r="B38" i="1"/>
  <c r="E37" i="1"/>
  <c r="B37" i="1"/>
  <c r="E36" i="1"/>
  <c r="B36" i="1"/>
  <c r="E35" i="1"/>
  <c r="B35" i="1"/>
  <c r="E34" i="1"/>
  <c r="B34" i="1"/>
  <c r="E33" i="1"/>
  <c r="B33" i="1"/>
  <c r="E32" i="1"/>
  <c r="B32" i="1"/>
  <c r="E31" i="1"/>
  <c r="B31" i="1"/>
  <c r="E30" i="1"/>
  <c r="B30" i="1"/>
  <c r="E29" i="1"/>
  <c r="B29" i="1"/>
  <c r="E28" i="1"/>
  <c r="B28" i="1"/>
  <c r="E27" i="1"/>
  <c r="B27" i="1"/>
  <c r="E26" i="1"/>
  <c r="B26" i="1"/>
  <c r="A18" i="1"/>
  <c r="A19" i="1"/>
  <c r="A20" i="1"/>
  <c r="A21" i="1"/>
  <c r="A22" i="1"/>
  <c r="A23" i="1"/>
  <c r="A24" i="1"/>
  <c r="A25" i="1"/>
  <c r="A26" i="1"/>
  <c r="E25" i="1"/>
  <c r="B25" i="1"/>
  <c r="E24" i="1"/>
  <c r="B24" i="1"/>
  <c r="E23" i="1"/>
  <c r="B23" i="1"/>
  <c r="E22" i="1"/>
  <c r="B22" i="1"/>
  <c r="E21" i="1"/>
  <c r="B21" i="1"/>
  <c r="E20" i="1"/>
  <c r="B20" i="1"/>
  <c r="E19" i="1"/>
  <c r="B19" i="1"/>
  <c r="E18" i="1"/>
  <c r="B18" i="1"/>
  <c r="E17" i="1"/>
  <c r="C15" i="1"/>
  <c r="C14" i="1"/>
  <c r="C13" i="1"/>
  <c r="C12" i="1"/>
  <c r="C11" i="1"/>
  <c r="C10" i="1"/>
  <c r="C9" i="1"/>
  <c r="C8" i="1"/>
  <c r="C7" i="1"/>
  <c r="E7" i="1"/>
  <c r="E8" i="1"/>
  <c r="E9" i="1"/>
  <c r="E10" i="1"/>
  <c r="E11" i="1"/>
  <c r="E12" i="1"/>
  <c r="E13" i="1"/>
  <c r="E14" i="1"/>
  <c r="E15" i="1"/>
  <c r="E16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EFFBA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theme="2"/>
      </right>
      <top style="thin">
        <color auto="1"/>
      </top>
      <bottom style="thin">
        <color indexed="55"/>
      </bottom>
      <diagonal/>
    </border>
    <border>
      <left style="thin">
        <color theme="2"/>
      </left>
      <right style="thin">
        <color theme="2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2"/>
      </left>
      <right style="thin">
        <color theme="2"/>
      </right>
      <top style="thin">
        <color auto="1"/>
      </top>
      <bottom style="thin">
        <color indexed="55"/>
      </bottom>
      <diagonal/>
    </border>
    <border>
      <left style="thin">
        <color auto="1"/>
      </left>
      <right style="thin">
        <color theme="2"/>
      </right>
      <top style="thin">
        <color indexed="55"/>
      </top>
      <bottom style="thin">
        <color indexed="55"/>
      </bottom>
      <diagonal/>
    </border>
    <border>
      <left style="thin">
        <color theme="2"/>
      </left>
      <right style="thin">
        <color theme="2"/>
      </right>
      <top style="thin">
        <color indexed="55"/>
      </top>
      <bottom style="thin">
        <color indexed="55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  <protection locked="0"/>
    </xf>
    <xf numFmtId="1" fontId="0" fillId="0" borderId="3" xfId="0" applyNumberFormat="1" applyBorder="1" applyAlignment="1" applyProtection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 applyAlignment="1" applyProtection="1">
      <alignment horizontal="center"/>
    </xf>
    <xf numFmtId="0" fontId="0" fillId="2" borderId="5" xfId="0" applyFill="1" applyBorder="1" applyAlignment="1" applyProtection="1">
      <alignment horizontal="center"/>
      <protection locked="0"/>
    </xf>
    <xf numFmtId="1" fontId="0" fillId="2" borderId="5" xfId="0" applyNumberFormat="1" applyFill="1" applyBorder="1" applyAlignment="1" applyProtection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 applyProtection="1">
      <alignment horizontal="center"/>
      <protection locked="0"/>
    </xf>
    <xf numFmtId="1" fontId="0" fillId="0" borderId="5" xfId="0" applyNumberFormat="1" applyBorder="1" applyAlignment="1" applyProtection="1">
      <alignment horizontal="center"/>
    </xf>
    <xf numFmtId="0" fontId="0" fillId="3" borderId="4" xfId="0" applyFill="1" applyBorder="1" applyAlignment="1">
      <alignment horizontal="center"/>
    </xf>
    <xf numFmtId="0" fontId="2" fillId="3" borderId="5" xfId="0" applyFont="1" applyFill="1" applyBorder="1" applyAlignment="1" applyProtection="1">
      <alignment horizontal="center"/>
      <protection locked="0"/>
    </xf>
    <xf numFmtId="1" fontId="0" fillId="3" borderId="5" xfId="0" applyNumberFormat="1" applyFill="1" applyBorder="1" applyAlignment="1" applyProtection="1">
      <alignment horizontal="center"/>
    </xf>
  </cellXfs>
  <cellStyles count="1">
    <cellStyle name="Norma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Blad1!$A$7:$A$58</c:f>
              <c:numCache>
                <c:formatCode>General</c:formatCode>
                <c:ptCount val="52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</c:numCache>
            </c:numRef>
          </c:cat>
          <c:val>
            <c:numRef>
              <c:f>Blad1!$E$7:$E$58</c:f>
              <c:numCache>
                <c:formatCode>0</c:formatCode>
                <c:ptCount val="52"/>
                <c:pt idx="0">
                  <c:v>516.0</c:v>
                </c:pt>
                <c:pt idx="1">
                  <c:v>755.0</c:v>
                </c:pt>
                <c:pt idx="2">
                  <c:v>1023.0</c:v>
                </c:pt>
                <c:pt idx="3">
                  <c:v>1303.0</c:v>
                </c:pt>
                <c:pt idx="4">
                  <c:v>1664.0</c:v>
                </c:pt>
                <c:pt idx="5">
                  <c:v>1992.0</c:v>
                </c:pt>
                <c:pt idx="6">
                  <c:v>2446.0</c:v>
                </c:pt>
                <c:pt idx="7">
                  <c:v>2864.0</c:v>
                </c:pt>
                <c:pt idx="8">
                  <c:v>3138.0</c:v>
                </c:pt>
                <c:pt idx="9">
                  <c:v>3632.0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39163752"/>
        <c:axId val="-2139215128"/>
      </c:lineChart>
      <c:catAx>
        <c:axId val="-21391637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2139215128"/>
        <c:crosses val="autoZero"/>
        <c:auto val="1"/>
        <c:lblAlgn val="ctr"/>
        <c:lblOffset val="100"/>
        <c:noMultiLvlLbl val="0"/>
      </c:catAx>
      <c:valAx>
        <c:axId val="-2139215128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-213916375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787400</xdr:colOff>
      <xdr:row>18</xdr:row>
      <xdr:rowOff>57150</xdr:rowOff>
    </xdr:from>
    <xdr:to>
      <xdr:col>17</xdr:col>
      <xdr:colOff>317500</xdr:colOff>
      <xdr:row>32</xdr:row>
      <xdr:rowOff>133350</xdr:rowOff>
    </xdr:to>
    <xdr:graphicFrame macro="">
      <xdr:nvGraphicFramePr>
        <xdr:cNvPr id="3" name="Grafiek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rona%202022_V1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houd"/>
      <sheetName val="Info"/>
      <sheetName val="Figuren"/>
      <sheetName val="RIVM_22"/>
      <sheetName val="2022"/>
      <sheetName val="Besmettingen"/>
      <sheetName val="Afd &amp; IC"/>
      <sheetName val="Getallen"/>
      <sheetName val="Corona_mnd"/>
      <sheetName val="Sterfte_wk"/>
      <sheetName val="Mortaliteit"/>
      <sheetName val="NICE"/>
      <sheetName val="Sterfte"/>
      <sheetName val="CBS_20"/>
      <sheetName val="2021"/>
      <sheetName val="Data_20"/>
      <sheetName val="CBS-RIVM"/>
      <sheetName val="RIVM"/>
      <sheetName val="Simulatie"/>
      <sheetName val="RIVM_21"/>
      <sheetName val="Bron"/>
      <sheetName val="Sterfte-Covi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autoPageBreaks="0"/>
  </sheetPr>
  <dimension ref="A3:E58"/>
  <sheetViews>
    <sheetView tabSelected="1" workbookViewId="0">
      <selection activeCell="E17" sqref="E17"/>
    </sheetView>
  </sheetViews>
  <sheetFormatPr baseColWidth="10" defaultRowHeight="15" x14ac:dyDescent="0"/>
  <sheetData>
    <row r="3" spans="1:5">
      <c r="D3">
        <v>2913</v>
      </c>
    </row>
    <row r="7" spans="1:5">
      <c r="A7" s="1">
        <v>1</v>
      </c>
      <c r="B7" s="2">
        <v>123</v>
      </c>
      <c r="C7" s="3">
        <f>3461-69+14+8+2+5+2+4+1+1</f>
        <v>3429</v>
      </c>
      <c r="D7" s="4">
        <f>IF(C7&gt;0, C7-$D$3, "")</f>
        <v>516</v>
      </c>
      <c r="E7" s="4">
        <f>IF(C7&lt;&gt;0,D7,NA())</f>
        <v>516</v>
      </c>
    </row>
    <row r="8" spans="1:5">
      <c r="A8" s="5">
        <v>2</v>
      </c>
      <c r="B8" s="6">
        <v>75</v>
      </c>
      <c r="C8" s="7">
        <f>3238-132+28+7+4+3+2+2</f>
        <v>3152</v>
      </c>
      <c r="D8" s="8">
        <f>IF(C8&gt;0, C8-$D$3, "")</f>
        <v>239</v>
      </c>
      <c r="E8" s="8">
        <f t="shared" ref="E8:E58" si="0">IF(C8&lt;&gt;0,E7+D8,NA())</f>
        <v>755</v>
      </c>
    </row>
    <row r="9" spans="1:5">
      <c r="A9" s="9">
        <v>3</v>
      </c>
      <c r="B9" s="2">
        <v>56</v>
      </c>
      <c r="C9" s="10">
        <f>3251-105+19+6+5+4+2-1</f>
        <v>3181</v>
      </c>
      <c r="D9" s="11">
        <f>IF(C9&gt;0, C9-$D$3, "")</f>
        <v>268</v>
      </c>
      <c r="E9" s="11">
        <f t="shared" si="0"/>
        <v>1023</v>
      </c>
    </row>
    <row r="10" spans="1:5">
      <c r="A10" s="5">
        <v>4</v>
      </c>
      <c r="B10" s="6">
        <v>61</v>
      </c>
      <c r="C10" s="7">
        <f>3344-182+20+5+4+1+1</f>
        <v>3193</v>
      </c>
      <c r="D10" s="8">
        <f>IF(C10&gt;0, C10-$D$3, "")</f>
        <v>280</v>
      </c>
      <c r="E10" s="8">
        <f t="shared" si="0"/>
        <v>1303</v>
      </c>
    </row>
    <row r="11" spans="1:5">
      <c r="A11" s="9">
        <v>5</v>
      </c>
      <c r="B11" s="2">
        <v>60</v>
      </c>
      <c r="C11" s="10">
        <f>3450-198+11+5+4+2</f>
        <v>3274</v>
      </c>
      <c r="D11" s="11">
        <f>IF(C11&gt;0, C11-$D$3, "")</f>
        <v>361</v>
      </c>
      <c r="E11" s="11">
        <f t="shared" si="0"/>
        <v>1664</v>
      </c>
    </row>
    <row r="12" spans="1:5">
      <c r="A12" s="5">
        <v>6</v>
      </c>
      <c r="B12" s="6">
        <v>64</v>
      </c>
      <c r="C12" s="7">
        <f>3327-116+20+3+7</f>
        <v>3241</v>
      </c>
      <c r="D12" s="8">
        <f>IF(C12&gt;0, C12-$D$3, "")</f>
        <v>328</v>
      </c>
      <c r="E12" s="8">
        <f t="shared" si="0"/>
        <v>1992</v>
      </c>
    </row>
    <row r="13" spans="1:5">
      <c r="A13" s="9">
        <v>7</v>
      </c>
      <c r="B13" s="2">
        <v>87</v>
      </c>
      <c r="C13" s="10">
        <f>3385-36+14+4</f>
        <v>3367</v>
      </c>
      <c r="D13" s="11">
        <f>IF(C13&gt;0, C13-$D$3, "")</f>
        <v>454</v>
      </c>
      <c r="E13" s="11">
        <f t="shared" si="0"/>
        <v>2446</v>
      </c>
    </row>
    <row r="14" spans="1:5">
      <c r="A14" s="5">
        <v>8</v>
      </c>
      <c r="B14" s="6">
        <v>65</v>
      </c>
      <c r="C14" s="7">
        <f>3394-72+9</f>
        <v>3331</v>
      </c>
      <c r="D14" s="8">
        <f>IF(C14&gt;0, C14-$D$3, "")</f>
        <v>418</v>
      </c>
      <c r="E14" s="8">
        <f t="shared" si="0"/>
        <v>2864</v>
      </c>
    </row>
    <row r="15" spans="1:5">
      <c r="A15" s="9">
        <v>9</v>
      </c>
      <c r="B15" s="2">
        <v>64</v>
      </c>
      <c r="C15" s="10">
        <f>3312-125</f>
        <v>3187</v>
      </c>
      <c r="D15" s="11">
        <f>IF(C15&gt;0, C15-$D$3, "")</f>
        <v>274</v>
      </c>
      <c r="E15" s="11">
        <f t="shared" si="0"/>
        <v>3138</v>
      </c>
    </row>
    <row r="16" spans="1:5">
      <c r="A16" s="5">
        <v>10</v>
      </c>
      <c r="B16" s="6">
        <v>95</v>
      </c>
      <c r="C16" s="7">
        <v>3407</v>
      </c>
      <c r="D16" s="8">
        <f>IF(C16&gt;0, C16-$D$3, "")</f>
        <v>494</v>
      </c>
      <c r="E16" s="8">
        <f t="shared" si="0"/>
        <v>3632</v>
      </c>
    </row>
    <row r="17" spans="1:5">
      <c r="A17" s="9">
        <v>11</v>
      </c>
      <c r="B17" s="2">
        <v>78</v>
      </c>
      <c r="C17" s="10"/>
      <c r="D17" s="11" t="str">
        <f>IF(C17&gt;0, C17-$D$3, "")</f>
        <v/>
      </c>
      <c r="E17" s="11" t="e">
        <f t="shared" si="0"/>
        <v>#N/A</v>
      </c>
    </row>
    <row r="18" spans="1:5">
      <c r="A18" s="5">
        <f t="shared" ref="A18:A26" si="1">A17+1</f>
        <v>12</v>
      </c>
      <c r="B18" s="6" t="str">
        <f>IF([1]RIVM_22!E83=0,"",[1]RIVM_22!E83)</f>
        <v/>
      </c>
      <c r="C18" s="7"/>
      <c r="D18" s="8" t="str">
        <f>IF(C18&gt;0, C18-$D$3, "")</f>
        <v/>
      </c>
      <c r="E18" s="8" t="e">
        <f t="shared" si="0"/>
        <v>#N/A</v>
      </c>
    </row>
    <row r="19" spans="1:5">
      <c r="A19" s="12">
        <f t="shared" si="1"/>
        <v>13</v>
      </c>
      <c r="B19" s="2" t="str">
        <f>IF([1]RIVM_22!E90=0,"",[1]RIVM_22!E90)</f>
        <v/>
      </c>
      <c r="C19" s="13"/>
      <c r="D19" s="14" t="str">
        <f>IF(C19&gt;0, C19-$D$3, "")</f>
        <v/>
      </c>
      <c r="E19" s="14" t="e">
        <f t="shared" si="0"/>
        <v>#N/A</v>
      </c>
    </row>
    <row r="20" spans="1:5">
      <c r="A20" s="5">
        <f t="shared" si="1"/>
        <v>14</v>
      </c>
      <c r="B20" s="6" t="str">
        <f>IF([1]RIVM_22!E97=0,"",[1]RIVM_22!E97)</f>
        <v/>
      </c>
      <c r="C20" s="7"/>
      <c r="D20" s="8" t="str">
        <f>IF(C20&gt;0, C20-$D$3, "")</f>
        <v/>
      </c>
      <c r="E20" s="8" t="e">
        <f t="shared" si="0"/>
        <v>#N/A</v>
      </c>
    </row>
    <row r="21" spans="1:5">
      <c r="A21" s="9">
        <f t="shared" si="1"/>
        <v>15</v>
      </c>
      <c r="B21" s="2" t="str">
        <f>IF([1]RIVM_22!E104=0,"",[1]RIVM_22!E104)</f>
        <v/>
      </c>
      <c r="C21" s="10"/>
      <c r="D21" s="11" t="str">
        <f>IF(C21&gt;0, C21-$D$3, "")</f>
        <v/>
      </c>
      <c r="E21" s="11" t="e">
        <f t="shared" si="0"/>
        <v>#N/A</v>
      </c>
    </row>
    <row r="22" spans="1:5">
      <c r="A22" s="5">
        <f t="shared" si="1"/>
        <v>16</v>
      </c>
      <c r="B22" s="6" t="str">
        <f>IF([1]RIVM_22!E111=0,"",[1]RIVM_22!E111)</f>
        <v/>
      </c>
      <c r="C22" s="7"/>
      <c r="D22" s="8" t="str">
        <f>IF(C22&gt;0, C22-$D$3, "")</f>
        <v/>
      </c>
      <c r="E22" s="8" t="e">
        <f t="shared" si="0"/>
        <v>#N/A</v>
      </c>
    </row>
    <row r="23" spans="1:5">
      <c r="A23" s="9">
        <f t="shared" si="1"/>
        <v>17</v>
      </c>
      <c r="B23" s="2" t="str">
        <f>IF([1]RIVM_22!E118=0,"",[1]RIVM_22!E118)</f>
        <v/>
      </c>
      <c r="C23" s="10"/>
      <c r="D23" s="11" t="str">
        <f>IF(C23&gt;0, C23-$D$3, "")</f>
        <v/>
      </c>
      <c r="E23" s="11" t="e">
        <f t="shared" si="0"/>
        <v>#N/A</v>
      </c>
    </row>
    <row r="24" spans="1:5">
      <c r="A24" s="5">
        <f t="shared" si="1"/>
        <v>18</v>
      </c>
      <c r="B24" s="6" t="str">
        <f>IF([1]RIVM_22!E125=0,"",[1]RIVM_22!E125)</f>
        <v/>
      </c>
      <c r="C24" s="7"/>
      <c r="D24" s="8" t="str">
        <f>IF(C24&gt;0, C24-$D$3, "")</f>
        <v/>
      </c>
      <c r="E24" s="8" t="e">
        <f t="shared" si="0"/>
        <v>#N/A</v>
      </c>
    </row>
    <row r="25" spans="1:5">
      <c r="A25" s="9">
        <f t="shared" si="1"/>
        <v>19</v>
      </c>
      <c r="B25" s="2" t="str">
        <f>IF([1]RIVM_22!E132=0,"",[1]RIVM_22!E132)</f>
        <v/>
      </c>
      <c r="C25" s="10"/>
      <c r="D25" s="11" t="str">
        <f>IF(C25&gt;0, C25-$D$3, "")</f>
        <v/>
      </c>
      <c r="E25" s="11" t="e">
        <f t="shared" si="0"/>
        <v>#N/A</v>
      </c>
    </row>
    <row r="26" spans="1:5">
      <c r="A26" s="5">
        <f t="shared" si="1"/>
        <v>20</v>
      </c>
      <c r="B26" s="6" t="str">
        <f>IF([1]RIVM_22!E139=0,"",[1]RIVM_22!E139)</f>
        <v/>
      </c>
      <c r="C26" s="7"/>
      <c r="D26" s="8" t="str">
        <f>IF(C26&gt;0, C26-$D$3, "")</f>
        <v/>
      </c>
      <c r="E26" s="8" t="e">
        <f t="shared" si="0"/>
        <v>#N/A</v>
      </c>
    </row>
    <row r="27" spans="1:5">
      <c r="A27" s="9">
        <v>21</v>
      </c>
      <c r="B27" s="2" t="str">
        <f>IF([1]RIVM_22!E146=0,"",[1]RIVM_22!E146)</f>
        <v/>
      </c>
      <c r="C27" s="10"/>
      <c r="D27" s="11" t="str">
        <f>IF(C27&gt;0, C27-$D$3, "")</f>
        <v/>
      </c>
      <c r="E27" s="11" t="e">
        <f t="shared" si="0"/>
        <v>#N/A</v>
      </c>
    </row>
    <row r="28" spans="1:5">
      <c r="A28" s="5">
        <v>22</v>
      </c>
      <c r="B28" s="6" t="str">
        <f>IF([1]RIVM_22!E153=0,"",[1]RIVM_22!E153)</f>
        <v/>
      </c>
      <c r="C28" s="7"/>
      <c r="D28" s="8" t="str">
        <f>IF(C28&gt;0, C28-$D$3, "")</f>
        <v/>
      </c>
      <c r="E28" s="8" t="e">
        <f t="shared" si="0"/>
        <v>#N/A</v>
      </c>
    </row>
    <row r="29" spans="1:5">
      <c r="A29" s="9">
        <v>23</v>
      </c>
      <c r="B29" s="2" t="str">
        <f>IF([1]RIVM_22!E160=0,"",[1]RIVM_22!E160)</f>
        <v/>
      </c>
      <c r="C29" s="10"/>
      <c r="D29" s="11" t="str">
        <f>IF(C29&gt;0, C29-$D$3, "")</f>
        <v/>
      </c>
      <c r="E29" s="11" t="e">
        <f t="shared" si="0"/>
        <v>#N/A</v>
      </c>
    </row>
    <row r="30" spans="1:5">
      <c r="A30" s="5">
        <v>24</v>
      </c>
      <c r="B30" s="6" t="str">
        <f>IF([1]RIVM_22!E167=0,"",[1]RIVM_22!E167)</f>
        <v/>
      </c>
      <c r="C30" s="7"/>
      <c r="D30" s="8" t="str">
        <f>IF(C30&gt;0, C30-$D$3, "")</f>
        <v/>
      </c>
      <c r="E30" s="8" t="e">
        <f t="shared" si="0"/>
        <v>#N/A</v>
      </c>
    </row>
    <row r="31" spans="1:5">
      <c r="A31" s="9">
        <v>25</v>
      </c>
      <c r="B31" s="2" t="str">
        <f>IF([1]RIVM_22!E174=0,"",[1]RIVM_22!E174)</f>
        <v/>
      </c>
      <c r="C31" s="10"/>
      <c r="D31" s="11" t="str">
        <f>IF(C31&gt;0, C31-$D$3, "")</f>
        <v/>
      </c>
      <c r="E31" s="11" t="e">
        <f t="shared" si="0"/>
        <v>#N/A</v>
      </c>
    </row>
    <row r="32" spans="1:5">
      <c r="A32" s="5">
        <v>26</v>
      </c>
      <c r="B32" s="6" t="str">
        <f>IF([1]RIVM_22!E181=0,"",[1]RIVM_22!E181)</f>
        <v/>
      </c>
      <c r="C32" s="7"/>
      <c r="D32" s="8" t="str">
        <f>IF(C32&gt;0, C32-$D$3, "")</f>
        <v/>
      </c>
      <c r="E32" s="8" t="e">
        <f t="shared" si="0"/>
        <v>#N/A</v>
      </c>
    </row>
    <row r="33" spans="1:5">
      <c r="A33" s="9">
        <v>27</v>
      </c>
      <c r="B33" s="2" t="str">
        <f>IF([1]RIVM_22!E188=0,"",[1]RIVM_22!E188)</f>
        <v/>
      </c>
      <c r="C33" s="10"/>
      <c r="D33" s="11" t="str">
        <f>IF(C33&gt;0, C33-$D$3, "")</f>
        <v/>
      </c>
      <c r="E33" s="11" t="e">
        <f t="shared" si="0"/>
        <v>#N/A</v>
      </c>
    </row>
    <row r="34" spans="1:5">
      <c r="A34" s="5">
        <v>28</v>
      </c>
      <c r="B34" s="6" t="str">
        <f>IF([1]RIVM_22!E195=0,"",[1]RIVM_22!E195)</f>
        <v/>
      </c>
      <c r="C34" s="7"/>
      <c r="D34" s="8" t="str">
        <f>IF(C34&gt;0, C34-$D$3, "")</f>
        <v/>
      </c>
      <c r="E34" s="8" t="e">
        <f t="shared" si="0"/>
        <v>#N/A</v>
      </c>
    </row>
    <row r="35" spans="1:5">
      <c r="A35" s="9">
        <v>29</v>
      </c>
      <c r="B35" s="2" t="str">
        <f>IF([1]RIVM_22!E202=0,"",[1]RIVM_22!E202)</f>
        <v/>
      </c>
      <c r="C35" s="10"/>
      <c r="D35" s="11" t="str">
        <f>IF(C35&gt;0, C35-$D$3, "")</f>
        <v/>
      </c>
      <c r="E35" s="11" t="e">
        <f t="shared" si="0"/>
        <v>#N/A</v>
      </c>
    </row>
    <row r="36" spans="1:5">
      <c r="A36" s="5">
        <v>30</v>
      </c>
      <c r="B36" s="6" t="str">
        <f>IF([1]RIVM_22!E209=0,"",[1]RIVM_22!E209)</f>
        <v/>
      </c>
      <c r="C36" s="7"/>
      <c r="D36" s="8" t="str">
        <f>IF(C36&gt;0, C36-$D$3, "")</f>
        <v/>
      </c>
      <c r="E36" s="8" t="e">
        <f t="shared" si="0"/>
        <v>#N/A</v>
      </c>
    </row>
    <row r="37" spans="1:5">
      <c r="A37" s="9">
        <v>31</v>
      </c>
      <c r="B37" s="2" t="str">
        <f>IF([1]RIVM_22!E216=0,"",[1]RIVM_22!E216)</f>
        <v/>
      </c>
      <c r="C37" s="10"/>
      <c r="D37" s="11" t="str">
        <f>IF(C37&gt;0, C37-$D$3, "")</f>
        <v/>
      </c>
      <c r="E37" s="11" t="e">
        <f t="shared" si="0"/>
        <v>#N/A</v>
      </c>
    </row>
    <row r="38" spans="1:5">
      <c r="A38" s="5">
        <v>32</v>
      </c>
      <c r="B38" s="6" t="str">
        <f>IF([1]RIVM_22!E223=0,"",[1]RIVM_22!E223)</f>
        <v/>
      </c>
      <c r="C38" s="7"/>
      <c r="D38" s="8" t="str">
        <f>IF(C38&gt;0, C38-$D$3, "")</f>
        <v/>
      </c>
      <c r="E38" s="8" t="e">
        <f t="shared" si="0"/>
        <v>#N/A</v>
      </c>
    </row>
    <row r="39" spans="1:5">
      <c r="A39" s="9">
        <v>33</v>
      </c>
      <c r="B39" s="2" t="str">
        <f>IF([1]RIVM_22!E230=0,"",[1]RIVM_22!E230)</f>
        <v/>
      </c>
      <c r="C39" s="10"/>
      <c r="D39" s="11" t="str">
        <f>IF(C39&gt;0, C39-$D$3, "")</f>
        <v/>
      </c>
      <c r="E39" s="11" t="e">
        <f t="shared" si="0"/>
        <v>#N/A</v>
      </c>
    </row>
    <row r="40" spans="1:5">
      <c r="A40" s="5">
        <v>34</v>
      </c>
      <c r="B40" s="6" t="str">
        <f>IF([1]RIVM_22!E237=0,"",[1]RIVM_22!E237)</f>
        <v/>
      </c>
      <c r="C40" s="7"/>
      <c r="D40" s="8" t="str">
        <f>IF(C40&gt;0, C40-$D$3, "")</f>
        <v/>
      </c>
      <c r="E40" s="8" t="e">
        <f t="shared" si="0"/>
        <v>#N/A</v>
      </c>
    </row>
    <row r="41" spans="1:5">
      <c r="A41" s="9">
        <v>35</v>
      </c>
      <c r="B41" s="2" t="str">
        <f>IF([1]RIVM_22!E244=0,"",[1]RIVM_22!E244)</f>
        <v/>
      </c>
      <c r="C41" s="10"/>
      <c r="D41" s="11" t="str">
        <f>IF(C41&gt;0, C41-$D$3, "")</f>
        <v/>
      </c>
      <c r="E41" s="11" t="e">
        <f t="shared" si="0"/>
        <v>#N/A</v>
      </c>
    </row>
    <row r="42" spans="1:5">
      <c r="A42" s="5">
        <v>36</v>
      </c>
      <c r="B42" s="6" t="str">
        <f>IF([1]RIVM_22!E251=0,"",[1]RIVM_22!E251)</f>
        <v/>
      </c>
      <c r="C42" s="7"/>
      <c r="D42" s="8" t="str">
        <f>IF(C42&gt;0, C42-$D$3, "")</f>
        <v/>
      </c>
      <c r="E42" s="8" t="e">
        <f t="shared" si="0"/>
        <v>#N/A</v>
      </c>
    </row>
    <row r="43" spans="1:5">
      <c r="A43" s="9">
        <v>37</v>
      </c>
      <c r="B43" s="2" t="str">
        <f>IF([1]RIVM_22!E258=0,"",[1]RIVM_22!E258)</f>
        <v/>
      </c>
      <c r="C43" s="10"/>
      <c r="D43" s="11" t="str">
        <f>IF(C43&gt;0, C43-$D$3, "")</f>
        <v/>
      </c>
      <c r="E43" s="11" t="e">
        <f t="shared" si="0"/>
        <v>#N/A</v>
      </c>
    </row>
    <row r="44" spans="1:5">
      <c r="A44" s="5">
        <v>38</v>
      </c>
      <c r="B44" s="6" t="str">
        <f>IF([1]RIVM_22!E265=0,"",[1]RIVM_22!E265)</f>
        <v/>
      </c>
      <c r="C44" s="7"/>
      <c r="D44" s="8" t="str">
        <f>IF(C44&gt;0, C44-$D$3, "")</f>
        <v/>
      </c>
      <c r="E44" s="8" t="e">
        <f t="shared" si="0"/>
        <v>#N/A</v>
      </c>
    </row>
    <row r="45" spans="1:5">
      <c r="A45" s="9">
        <v>39</v>
      </c>
      <c r="B45" s="2" t="str">
        <f>IF([1]RIVM_22!E272=0,"",[1]RIVM_22!E272)</f>
        <v/>
      </c>
      <c r="C45" s="10"/>
      <c r="D45" s="11" t="str">
        <f>IF(C45&gt;0, C45-$D$3, "")</f>
        <v/>
      </c>
      <c r="E45" s="11" t="e">
        <f t="shared" si="0"/>
        <v>#N/A</v>
      </c>
    </row>
    <row r="46" spans="1:5">
      <c r="A46" s="5">
        <v>40</v>
      </c>
      <c r="B46" s="6" t="str">
        <f>IF([1]RIVM_22!E279=0,"",[1]RIVM_22!E279)</f>
        <v/>
      </c>
      <c r="C46" s="7"/>
      <c r="D46" s="8" t="str">
        <f>IF(C46&gt;0, C46-$D$3, "")</f>
        <v/>
      </c>
      <c r="E46" s="8" t="e">
        <f t="shared" si="0"/>
        <v>#N/A</v>
      </c>
    </row>
    <row r="47" spans="1:5">
      <c r="A47" s="9">
        <v>41</v>
      </c>
      <c r="B47" s="2" t="str">
        <f>IF([1]RIVM_22!E286=0,"",[1]RIVM_22!E286)</f>
        <v/>
      </c>
      <c r="C47" s="10"/>
      <c r="D47" s="11" t="str">
        <f>IF(C47&gt;0, C47-$D$3, "")</f>
        <v/>
      </c>
      <c r="E47" s="11" t="e">
        <f t="shared" si="0"/>
        <v>#N/A</v>
      </c>
    </row>
    <row r="48" spans="1:5">
      <c r="A48" s="5">
        <v>42</v>
      </c>
      <c r="B48" s="6" t="str">
        <f>IF([1]RIVM_22!E293=0,"",[1]RIVM_22!E293)</f>
        <v/>
      </c>
      <c r="C48" s="7"/>
      <c r="D48" s="8" t="str">
        <f>IF(C48&gt;0, C48-$D$3, "")</f>
        <v/>
      </c>
      <c r="E48" s="8" t="e">
        <f t="shared" si="0"/>
        <v>#N/A</v>
      </c>
    </row>
    <row r="49" spans="1:5">
      <c r="A49" s="9">
        <v>43</v>
      </c>
      <c r="B49" s="2" t="str">
        <f>IF([1]RIVM_22!E300=0,"",[1]RIVM_22!E300)</f>
        <v/>
      </c>
      <c r="C49" s="10"/>
      <c r="D49" s="11" t="str">
        <f>IF(C49&gt;0, C49-$D$3, "")</f>
        <v/>
      </c>
      <c r="E49" s="11" t="e">
        <f t="shared" si="0"/>
        <v>#N/A</v>
      </c>
    </row>
    <row r="50" spans="1:5">
      <c r="A50" s="5">
        <v>44</v>
      </c>
      <c r="B50" s="6" t="str">
        <f>IF([1]RIVM_22!E307=0,"",[1]RIVM_22!E307)</f>
        <v/>
      </c>
      <c r="C50" s="7"/>
      <c r="D50" s="8" t="str">
        <f>IF(C50&gt;0, C50-$D$3, "")</f>
        <v/>
      </c>
      <c r="E50" s="8" t="e">
        <f t="shared" si="0"/>
        <v>#N/A</v>
      </c>
    </row>
    <row r="51" spans="1:5">
      <c r="A51" s="9">
        <v>45</v>
      </c>
      <c r="B51" s="2" t="str">
        <f>IF([1]RIVM_22!E314=0,"",[1]RIVM_22!E314)</f>
        <v/>
      </c>
      <c r="C51" s="10"/>
      <c r="D51" s="11" t="str">
        <f>IF(C51&gt;0,C51-$D$3,"")</f>
        <v/>
      </c>
      <c r="E51" s="11" t="e">
        <f t="shared" si="0"/>
        <v>#N/A</v>
      </c>
    </row>
    <row r="52" spans="1:5">
      <c r="A52" s="5">
        <v>46</v>
      </c>
      <c r="B52" s="6" t="str">
        <f>IF([1]RIVM_22!E321=0,"",[1]RIVM_22!E321)</f>
        <v/>
      </c>
      <c r="C52" s="7"/>
      <c r="D52" s="8" t="str">
        <f>IF(C52&gt;0,C52-$D$3,"")</f>
        <v/>
      </c>
      <c r="E52" s="8" t="e">
        <f t="shared" si="0"/>
        <v>#N/A</v>
      </c>
    </row>
    <row r="53" spans="1:5">
      <c r="A53" s="9">
        <v>47</v>
      </c>
      <c r="B53" s="2" t="str">
        <f>IF([1]RIVM_22!E328=0,"",[1]RIVM_22!E328)</f>
        <v/>
      </c>
      <c r="C53" s="10"/>
      <c r="D53" s="11" t="str">
        <f>IF(C53&gt;0,C53-$D$3,"")</f>
        <v/>
      </c>
      <c r="E53" s="11" t="e">
        <f t="shared" si="0"/>
        <v>#N/A</v>
      </c>
    </row>
    <row r="54" spans="1:5">
      <c r="A54" s="5">
        <v>48</v>
      </c>
      <c r="B54" s="6" t="str">
        <f>IF([1]RIVM_22!E335=0,"",[1]RIVM_22!E335)</f>
        <v/>
      </c>
      <c r="C54" s="7"/>
      <c r="D54" s="8" t="str">
        <f>IF(C54&gt;0,C54-$D$3,"")</f>
        <v/>
      </c>
      <c r="E54" s="8" t="e">
        <f t="shared" si="0"/>
        <v>#N/A</v>
      </c>
    </row>
    <row r="55" spans="1:5">
      <c r="A55" s="9">
        <v>49</v>
      </c>
      <c r="B55" s="2" t="str">
        <f>IF([1]RIVM_22!E342=0,"",[1]RIVM_22!E342)</f>
        <v/>
      </c>
      <c r="C55" s="10"/>
      <c r="D55" s="11" t="str">
        <f>IF(C55&gt;0,C55-$D$3,"")</f>
        <v/>
      </c>
      <c r="E55" s="11" t="e">
        <f t="shared" si="0"/>
        <v>#N/A</v>
      </c>
    </row>
    <row r="56" spans="1:5">
      <c r="A56" s="5">
        <v>50</v>
      </c>
      <c r="B56" s="6" t="str">
        <f>IF([1]RIVM_22!E349=0,"",[1]RIVM_22!E349)</f>
        <v/>
      </c>
      <c r="C56" s="7"/>
      <c r="D56" s="8" t="str">
        <f>IF(C56&gt;0,C56-$D$3,"")</f>
        <v/>
      </c>
      <c r="E56" s="8" t="e">
        <f t="shared" si="0"/>
        <v>#N/A</v>
      </c>
    </row>
    <row r="57" spans="1:5">
      <c r="A57" s="9">
        <v>51</v>
      </c>
      <c r="B57" s="2" t="str">
        <f>IF([1]RIVM_22!E356=0,"",[1]RIVM_22!E356)</f>
        <v/>
      </c>
      <c r="C57" s="10"/>
      <c r="D57" s="11" t="str">
        <f>IF(C57&gt;0,C57-$D$3,"")</f>
        <v/>
      </c>
      <c r="E57" s="11" t="e">
        <f t="shared" si="0"/>
        <v>#N/A</v>
      </c>
    </row>
    <row r="58" spans="1:5">
      <c r="A58" s="5">
        <v>52</v>
      </c>
      <c r="B58" s="6" t="str">
        <f>IF([1]RIVM_22!E363=0,"",[1]RIVM_22!E363)</f>
        <v/>
      </c>
      <c r="C58" s="7"/>
      <c r="D58" s="8" t="str">
        <f>IF(C58&gt;0,C58-$D$3,"")</f>
        <v/>
      </c>
      <c r="E58" s="8" t="e">
        <f t="shared" si="0"/>
        <v>#N/A</v>
      </c>
    </row>
  </sheetData>
  <phoneticPr fontId="1" type="noConversion"/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KvdS</dc:creator>
  <cp:lastModifiedBy>KvdS</cp:lastModifiedBy>
  <dcterms:created xsi:type="dcterms:W3CDTF">2022-03-19T18:09:40Z</dcterms:created>
  <dcterms:modified xsi:type="dcterms:W3CDTF">2022-03-19T19:08:18Z</dcterms:modified>
</cp:coreProperties>
</file>